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CAP II-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[2]Tabla1!$A$13:$A$43</definedName>
    <definedName name="_Table2_In1">#N/A</definedName>
    <definedName name="A_impresión_IM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'CAP II-5'!$B$1:$H$36</definedName>
    <definedName name="_xlnm.Print_Area">#REF!</definedName>
    <definedName name="axc">#REF!</definedName>
    <definedName name="axc.">#REF!</definedName>
    <definedName name="Base_datos_IM">#N/A</definedName>
    <definedName name="_xlnm.Database">#REF!</definedName>
    <definedName name="BDATOS">[3]PLANTA!$A$2:$O$70</definedName>
    <definedName name="Bs" localSheetId="0">#REF!</definedName>
    <definedName name="Bs">#REF!</definedName>
    <definedName name="Bs.">#REF!</definedName>
    <definedName name="Bss">#REF!</definedName>
    <definedName name="C_3" localSheetId="0">#REF!</definedName>
    <definedName name="C_3">#REF!</definedName>
    <definedName name="C_3.">#REF!</definedName>
    <definedName name="C_33">#REF!</definedName>
    <definedName name="CENTRALES" localSheetId="0">#REF!</definedName>
    <definedName name="CENTRALES">#REF!</definedName>
    <definedName name="Centrales.">#REF!</definedName>
    <definedName name="centrales2">#REF!</definedName>
    <definedName name="colapsosA" hidden="1">{"'DMAX'!$A$10:$P$43"}</definedName>
    <definedName name="COMBUSTIBLE" localSheetId="0">#REF!</definedName>
    <definedName name="COMBUSTIBLE">#REF!</definedName>
    <definedName name="combustible.">#REF!</definedName>
    <definedName name="combustible2">#REF!</definedName>
    <definedName name="Criteria">#N/A</definedName>
    <definedName name="Criterios_IM">#N/A</definedName>
    <definedName name="CUADRO1">[4]SALES_INC!$A$6:$A$17</definedName>
    <definedName name="CUADRO2">[4]SALES_INC!$L$3:$O$14</definedName>
    <definedName name="CUADRO3">#REF!</definedName>
    <definedName name="d_3">#REF!</definedName>
    <definedName name="Database">#N/A</definedName>
    <definedName name="EEEEEE" hidden="1">{"'DMAX'!$A$10:$P$43"}</definedName>
    <definedName name="EMBALSES" localSheetId="0">#REF!</definedName>
    <definedName name="EMBALSES">#REF!</definedName>
    <definedName name="embalses.">#REF!</definedName>
    <definedName name="embalses2">#REF!</definedName>
    <definedName name="erreer" localSheetId="0">#REF!</definedName>
    <definedName name="erreer">#REF!</definedName>
    <definedName name="erreer.">#REF!</definedName>
    <definedName name="falla" hidden="1">{"'FLUJO'!$X$101"}</definedName>
    <definedName name="fILLL" hidden="1">#REF!</definedName>
    <definedName name="fONDO">[5]FONDO!$A$1:$N$841</definedName>
    <definedName name="GENBRU" localSheetId="0">#REF!</definedName>
    <definedName name="GENBRU">#REF!</definedName>
    <definedName name="GENBRU.">#REF!</definedName>
    <definedName name="genbru2">#REF!</definedName>
    <definedName name="GENBRUs">#REF!</definedName>
    <definedName name="GENERACION" localSheetId="0">#REF!</definedName>
    <definedName name="GENERACION">#REF!</definedName>
    <definedName name="generacion2">#REF!</definedName>
    <definedName name="GENERACION3">#REF!</definedName>
    <definedName name="HTML_CodePage" hidden="1">1252</definedName>
    <definedName name="HTML_Control" hidden="1">{"'FLUJO'!$X$101"}</definedName>
    <definedName name="HTML_Description" hidden="1">""</definedName>
    <definedName name="HTML_Email" hidden="1">""</definedName>
    <definedName name="HTML_Header" hidden="1">"DATOS"</definedName>
    <definedName name="HTML_LastUpdate" hidden="1">"12/07/01"</definedName>
    <definedName name="HTML_LineAfter" hidden="1">FALSE</definedName>
    <definedName name="HTML_LineBefore" hidden="1">FALSE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"C:\ger\jun_2001\web\HTML.htm"</definedName>
    <definedName name="HTML_PathTemplate" hidden="1">"D:\web1999\may_1999\detalles\HTMLTemporal.htm"</definedName>
    <definedName name="HTML_Title" hidden="1">"WEBJUN1"</definedName>
    <definedName name="Imprimir_área_IM">#REF!</definedName>
    <definedName name="indat">#REF!</definedName>
    <definedName name="inicio">#REF!</definedName>
    <definedName name="INYECC" localSheetId="0">#REF!</definedName>
    <definedName name="INYECC">#REF!</definedName>
    <definedName name="inyecc2">#REF!</definedName>
    <definedName name="IVA">[6]MAYO!$B$2</definedName>
    <definedName name="MES">#REF!</definedName>
    <definedName name="meses">[7]FONDO!$R$2:$S$34</definedName>
    <definedName name="Print_Area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>#REF!</definedName>
    <definedName name="rerggg.">#REF!</definedName>
    <definedName name="RETIRO" localSheetId="0">#REF!</definedName>
    <definedName name="RETIRO">#REF!</definedName>
    <definedName name="RETIRO.">#REF!</definedName>
    <definedName name="retiro2">#REF!</definedName>
    <definedName name="RR" hidden="1">{"'DMAX'!$A$10:$P$43"}</definedName>
    <definedName name="TableName">"Dummy"</definedName>
    <definedName name="TRANSACCIONES" localSheetId="0">#REF!</definedName>
    <definedName name="TRANSACCIONES">#REF!</definedName>
    <definedName name="TRANSACCIONES.">#REF!</definedName>
    <definedName name="transacciones2">#REF!</definedName>
    <definedName name="ttt" hidden="1">{"'DMAX'!$A$10:$P$43"}</definedName>
    <definedName name="Unidad_Operativa_del_CNDC">#REF!</definedName>
    <definedName name="x" hidden="1">{"'FLUJO'!$X$101"}</definedName>
  </definedNames>
  <calcPr calcId="144525"/>
</workbook>
</file>

<file path=xl/calcChain.xml><?xml version="1.0" encoding="utf-8"?>
<calcChain xmlns="http://schemas.openxmlformats.org/spreadsheetml/2006/main">
  <c r="F33" i="1" l="1"/>
  <c r="E33" i="1"/>
  <c r="D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33" i="1" s="1"/>
  <c r="L16" i="1" s="1"/>
  <c r="G14" i="1"/>
  <c r="L15" i="1" s="1"/>
  <c r="F14" i="1"/>
  <c r="F35" i="1" s="1"/>
  <c r="E14" i="1"/>
  <c r="E35" i="1" s="1"/>
  <c r="D14" i="1"/>
  <c r="D35" i="1" s="1"/>
  <c r="G13" i="1"/>
  <c r="G12" i="1"/>
  <c r="G11" i="1"/>
  <c r="G35" i="1" l="1"/>
  <c r="H20" i="1" s="1"/>
  <c r="H29" i="1" l="1"/>
  <c r="H17" i="1"/>
  <c r="H31" i="1"/>
  <c r="H27" i="1"/>
  <c r="H23" i="1"/>
  <c r="H19" i="1"/>
  <c r="H32" i="1"/>
  <c r="H28" i="1"/>
  <c r="H24" i="1"/>
  <c r="H13" i="1"/>
  <c r="H11" i="1"/>
  <c r="H16" i="1"/>
  <c r="H12" i="1"/>
  <c r="H25" i="1"/>
  <c r="H21" i="1"/>
  <c r="H30" i="1"/>
  <c r="H26" i="1"/>
  <c r="H22" i="1"/>
  <c r="H18" i="1"/>
  <c r="H33" i="1" l="1"/>
  <c r="H14" i="1"/>
  <c r="H35" i="1" l="1"/>
</calcChain>
</file>

<file path=xl/sharedStrings.xml><?xml version="1.0" encoding="utf-8"?>
<sst xmlns="http://schemas.openxmlformats.org/spreadsheetml/2006/main" count="74" uniqueCount="39">
  <si>
    <t>Cuadro II-5</t>
  </si>
  <si>
    <t>Sistema Interconectado Nacional</t>
  </si>
  <si>
    <t>Longitud de Líneas de Transmisión-2013</t>
  </si>
  <si>
    <t>NIVEL DE TENSIÓN</t>
  </si>
  <si>
    <t>TOTAL       (km.)</t>
  </si>
  <si>
    <t>Porcentaje      %</t>
  </si>
  <si>
    <t>Sistema</t>
  </si>
  <si>
    <t>Operador o Responsable</t>
  </si>
  <si>
    <t>230 kV</t>
  </si>
  <si>
    <t>115 kV</t>
  </si>
  <si>
    <t>69 kV</t>
  </si>
  <si>
    <t>LONGITUDES  EN km.</t>
  </si>
  <si>
    <t>S.T.I.</t>
  </si>
  <si>
    <t>TDE</t>
  </si>
  <si>
    <t>ISA</t>
  </si>
  <si>
    <t>-</t>
  </si>
  <si>
    <t>ENDE</t>
  </si>
  <si>
    <t xml:space="preserve">Total S.T.I. </t>
  </si>
  <si>
    <t>FUERA DEL S.T.I.</t>
  </si>
  <si>
    <t>Total Fuera del S.T.I.</t>
  </si>
  <si>
    <t>SAN CRISTOBAL TESA</t>
  </si>
  <si>
    <t>DELAPAZ</t>
  </si>
  <si>
    <t>CRE</t>
  </si>
  <si>
    <t>ELFEC</t>
  </si>
  <si>
    <t>ELFEO</t>
  </si>
  <si>
    <t>SEPSA</t>
  </si>
  <si>
    <t>EMIRSA</t>
  </si>
  <si>
    <t>COBOCE</t>
  </si>
  <si>
    <t>CMVINTO</t>
  </si>
  <si>
    <t>LINEAS ASOCIADAS     A LA GENERACIÓN</t>
  </si>
  <si>
    <t>COBEE</t>
  </si>
  <si>
    <t>HB</t>
  </si>
  <si>
    <t>ERESA</t>
  </si>
  <si>
    <t>EGSA</t>
  </si>
  <si>
    <t>CECBB</t>
  </si>
  <si>
    <t>GE</t>
  </si>
  <si>
    <t>ENDE ANDINA</t>
  </si>
  <si>
    <t>Total S.I.N</t>
  </si>
  <si>
    <t>Fuente: CNDC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</si>
</sst>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(* #,##0.00_);_(* \(#,##0.00\);_(* &quot;-&quot;??_);_(@_)"/>
    <numFmt numFmtId="164" formatCode="_-* #,##0.00\ _€_-;\-* #,##0.00\ _€_-;_-* &quot;-&quot;??\ _€_-;_-@_-"/>
    <numFmt numFmtId="165" formatCode="#.##000"/>
    <numFmt numFmtId="166" formatCode="_ * #,##0.00_ ;_ * \-#,##0.00_ ;_ * &quot;-&quot;??_ ;_ @_ "/>
    <numFmt numFmtId="167" formatCode="\$#,#00"/>
    <numFmt numFmtId="168" formatCode="#."/>
    <numFmt numFmtId="169" formatCode="_([$€]* #,##0.00_);_([$€]* \(#,##0.00\);_([$€]* &quot;-&quot;??_);_(@_)"/>
    <numFmt numFmtId="170" formatCode="_-[$€]* #,##0.00_-;\-[$€]* #,##0.00_-;_-[$€]* &quot;-&quot;??_-;_-@_-"/>
    <numFmt numFmtId="171" formatCode="#,#00"/>
    <numFmt numFmtId="172" formatCode="_ * #,##0_ ;_ * \-#,##0_ ;_ * &quot;-&quot;_ ;_ @_ "/>
    <numFmt numFmtId="173" formatCode="_-* #,##0\ _€_-;\-* #,##0\ _€_-;_-* &quot;-&quot;\ _€_-;_-@_-"/>
    <numFmt numFmtId="174" formatCode="_-* #,##0.00\ _p_t_a_-;\-* #,##0.00\ _p_t_a_-;_-* &quot;-&quot;??\ _p_t_a_-;_-@_-"/>
    <numFmt numFmtId="175" formatCode="_-* #,##0.00\ _P_t_s_-;\-* #,##0.00\ _P_t_s_-;_-* &quot;-&quot;??\ _P_t_s_-;_-@_-"/>
    <numFmt numFmtId="176" formatCode="mmm"/>
    <numFmt numFmtId="177" formatCode="#,##0.000\ "/>
    <numFmt numFmtId="178" formatCode="_-* #,##0.00\ _B_s_._-;\-* #,##0.00\ _B_s_._-;_-* &quot;-&quot;??\ _B_s_._-;_-@_-"/>
    <numFmt numFmtId="179" formatCode="%#,#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theme="0"/>
      <name val="Agency FB"/>
      <family val="2"/>
    </font>
    <font>
      <b/>
      <sz val="14"/>
      <color theme="9" tint="-0.249977111117893"/>
      <name val="Agency FB"/>
      <family val="2"/>
    </font>
    <font>
      <b/>
      <sz val="10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7"/>
      <color indexed="63"/>
      <name val="Gill Sans"/>
    </font>
    <font>
      <sz val="11"/>
      <name val="Calibri"/>
      <family val="2"/>
      <scheme val="minor"/>
    </font>
    <font>
      <b/>
      <sz val="7"/>
      <color indexed="63"/>
      <name val="Gill Sans"/>
    </font>
    <font>
      <b/>
      <sz val="8"/>
      <color indexed="63"/>
      <name val="Gill Sans"/>
    </font>
    <font>
      <sz val="6"/>
      <name val="Agency FB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rgb="FF000000"/>
      <name val="Calibri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/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thin">
        <color theme="9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5">
    <xf numFmtId="0" fontId="0" fillId="0" borderId="0"/>
    <xf numFmtId="0" fontId="3" fillId="0" borderId="0"/>
    <xf numFmtId="0" fontId="1" fillId="0" borderId="0"/>
    <xf numFmtId="0" fontId="3" fillId="0" borderId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7" fillId="21" borderId="11" applyNumberFormat="0" applyAlignment="0" applyProtection="0"/>
    <xf numFmtId="0" fontId="17" fillId="21" borderId="11" applyNumberFormat="0" applyAlignment="0" applyProtection="0"/>
    <xf numFmtId="0" fontId="18" fillId="22" borderId="12" applyNumberFormat="0" applyAlignment="0" applyProtection="0"/>
    <xf numFmtId="0" fontId="18" fillId="22" borderId="12" applyNumberFormat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165" fontId="20" fillId="0" borderId="0">
      <protection locked="0"/>
    </xf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7" fontId="20" fillId="0" borderId="0">
      <protection locked="0"/>
    </xf>
    <xf numFmtId="0" fontId="3" fillId="0" borderId="0" applyFont="0" applyFill="0" applyBorder="0" applyAlignment="0" applyProtection="0"/>
    <xf numFmtId="168" fontId="22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25" fillId="12" borderId="11" applyNumberFormat="0" applyAlignment="0" applyProtection="0"/>
    <xf numFmtId="0" fontId="25" fillId="12" borderId="11" applyNumberFormat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171" fontId="20" fillId="0" borderId="0">
      <protection locked="0"/>
    </xf>
    <xf numFmtId="165" fontId="20" fillId="0" borderId="0">
      <protection locked="0"/>
    </xf>
    <xf numFmtId="168" fontId="22" fillId="0" borderId="0">
      <protection locked="0"/>
    </xf>
    <xf numFmtId="171" fontId="20" fillId="0" borderId="0">
      <protection locked="0"/>
    </xf>
    <xf numFmtId="168" fontId="27" fillId="0" borderId="0">
      <protection locked="0"/>
    </xf>
    <xf numFmtId="0" fontId="23" fillId="0" borderId="0">
      <protection locked="0"/>
    </xf>
    <xf numFmtId="168" fontId="27" fillId="0" borderId="0">
      <protection locked="0"/>
    </xf>
    <xf numFmtId="0" fontId="23" fillId="0" borderId="0">
      <protection locked="0"/>
    </xf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7" fontId="20" fillId="0" borderId="0">
      <protection locked="0"/>
    </xf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3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14" applyNumberFormat="0" applyFont="0" applyAlignment="0" applyProtection="0"/>
    <xf numFmtId="0" fontId="3" fillId="28" borderId="14" applyNumberFormat="0" applyFont="0" applyAlignment="0" applyProtection="0"/>
    <xf numFmtId="0" fontId="31" fillId="29" borderId="15">
      <alignment horizontal="center" vertical="center"/>
    </xf>
    <xf numFmtId="0" fontId="32" fillId="0" borderId="16">
      <alignment horizontal="center"/>
    </xf>
    <xf numFmtId="179" fontId="20" fillId="0" borderId="0">
      <protection locked="0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21" borderId="17" applyNumberFormat="0" applyAlignment="0" applyProtection="0"/>
    <xf numFmtId="0" fontId="34" fillId="21" borderId="17" applyNumberFormat="0" applyAlignment="0" applyProtection="0"/>
    <xf numFmtId="0" fontId="3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</cellStyleXfs>
  <cellXfs count="52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1" fillId="3" borderId="0" xfId="2" applyFill="1"/>
    <xf numFmtId="0" fontId="4" fillId="4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5" borderId="1" xfId="3" applyFont="1" applyFill="1" applyBorder="1" applyAlignment="1">
      <alignment horizontal="center" wrapText="1"/>
    </xf>
    <xf numFmtId="0" fontId="3" fillId="3" borderId="0" xfId="1" applyFill="1"/>
    <xf numFmtId="0" fontId="7" fillId="5" borderId="2" xfId="3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 wrapText="1"/>
    </xf>
    <xf numFmtId="0" fontId="8" fillId="5" borderId="0" xfId="3" applyFont="1" applyFill="1" applyBorder="1" applyAlignment="1">
      <alignment horizontal="center" vertical="center" wrapText="1"/>
    </xf>
    <xf numFmtId="0" fontId="7" fillId="5" borderId="0" xfId="3" applyFont="1" applyFill="1" applyBorder="1" applyAlignment="1">
      <alignment horizontal="center" vertical="center"/>
    </xf>
    <xf numFmtId="0" fontId="7" fillId="5" borderId="3" xfId="3" applyFont="1" applyFill="1" applyBorder="1" applyAlignment="1">
      <alignment horizontal="center" vertical="center"/>
    </xf>
    <xf numFmtId="0" fontId="7" fillId="5" borderId="4" xfId="3" applyFont="1" applyFill="1" applyBorder="1" applyAlignment="1">
      <alignment horizontal="center" vertical="center"/>
    </xf>
    <xf numFmtId="0" fontId="7" fillId="5" borderId="5" xfId="3" applyFont="1" applyFill="1" applyBorder="1" applyAlignment="1">
      <alignment horizontal="center" vertical="center"/>
    </xf>
    <xf numFmtId="0" fontId="7" fillId="5" borderId="5" xfId="3" applyFont="1" applyFill="1" applyBorder="1" applyAlignment="1">
      <alignment horizontal="center" vertical="center"/>
    </xf>
    <xf numFmtId="0" fontId="3" fillId="5" borderId="5" xfId="3" applyFill="1" applyBorder="1"/>
    <xf numFmtId="0" fontId="3" fillId="5" borderId="0" xfId="1" applyFill="1" applyBorder="1"/>
    <xf numFmtId="0" fontId="3" fillId="5" borderId="6" xfId="1" applyFill="1" applyBorder="1"/>
    <xf numFmtId="0" fontId="9" fillId="3" borderId="0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left" vertical="center" wrapText="1"/>
    </xf>
    <xf numFmtId="164" fontId="9" fillId="3" borderId="0" xfId="1" applyNumberFormat="1" applyFont="1" applyFill="1" applyBorder="1" applyAlignment="1">
      <alignment vertical="center" wrapText="1"/>
    </xf>
    <xf numFmtId="10" fontId="9" fillId="3" borderId="0" xfId="1" applyNumberFormat="1" applyFont="1" applyFill="1" applyBorder="1" applyAlignment="1">
      <alignment vertical="center" wrapText="1"/>
    </xf>
    <xf numFmtId="10" fontId="1" fillId="3" borderId="0" xfId="2" applyNumberFormat="1" applyFill="1"/>
    <xf numFmtId="0" fontId="2" fillId="3" borderId="0" xfId="2" applyFont="1" applyFill="1"/>
    <xf numFmtId="0" fontId="10" fillId="3" borderId="0" xfId="2" applyFont="1" applyFill="1"/>
    <xf numFmtId="164" fontId="9" fillId="3" borderId="0" xfId="1" applyNumberFormat="1" applyFont="1" applyFill="1" applyBorder="1" applyAlignment="1">
      <alignment horizontal="right" vertical="center" wrapText="1"/>
    </xf>
    <xf numFmtId="0" fontId="10" fillId="6" borderId="0" xfId="2" applyFont="1" applyFill="1"/>
    <xf numFmtId="0" fontId="9" fillId="3" borderId="0" xfId="1" applyFont="1" applyFill="1" applyBorder="1" applyAlignment="1">
      <alignment horizontal="center" vertical="center" wrapText="1"/>
    </xf>
    <xf numFmtId="0" fontId="2" fillId="6" borderId="0" xfId="2" applyFont="1" applyFill="1"/>
    <xf numFmtId="0" fontId="11" fillId="3" borderId="1" xfId="1" applyFont="1" applyFill="1" applyBorder="1" applyAlignment="1">
      <alignment horizontal="left" vertical="center" wrapText="1"/>
    </xf>
    <xf numFmtId="164" fontId="11" fillId="3" borderId="1" xfId="1" applyNumberFormat="1" applyFont="1" applyFill="1" applyBorder="1" applyAlignment="1">
      <alignment horizontal="right" vertical="center" wrapText="1"/>
    </xf>
    <xf numFmtId="10" fontId="11" fillId="3" borderId="1" xfId="1" applyNumberFormat="1" applyFont="1" applyFill="1" applyBorder="1" applyAlignment="1">
      <alignment vertical="center" wrapText="1"/>
    </xf>
    <xf numFmtId="164" fontId="2" fillId="6" borderId="0" xfId="2" applyNumberFormat="1" applyFont="1" applyFill="1"/>
    <xf numFmtId="0" fontId="9" fillId="3" borderId="6" xfId="1" applyFont="1" applyFill="1" applyBorder="1" applyAlignment="1">
      <alignment horizontal="left" vertical="center" wrapText="1"/>
    </xf>
    <xf numFmtId="164" fontId="11" fillId="3" borderId="0" xfId="1" applyNumberFormat="1" applyFont="1" applyFill="1" applyBorder="1" applyAlignment="1">
      <alignment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left" vertical="center" wrapText="1"/>
    </xf>
    <xf numFmtId="164" fontId="9" fillId="3" borderId="8" xfId="1" applyNumberFormat="1" applyFont="1" applyFill="1" applyBorder="1" applyAlignment="1">
      <alignment horizontal="right" vertical="center" wrapText="1"/>
    </xf>
    <xf numFmtId="164" fontId="9" fillId="3" borderId="5" xfId="1" applyNumberFormat="1" applyFont="1" applyFill="1" applyBorder="1" applyAlignment="1">
      <alignment horizontal="right" vertical="center" wrapText="1"/>
    </xf>
    <xf numFmtId="164" fontId="9" fillId="3" borderId="5" xfId="1" applyNumberFormat="1" applyFont="1" applyFill="1" applyBorder="1" applyAlignment="1">
      <alignment vertical="center" wrapText="1"/>
    </xf>
    <xf numFmtId="10" fontId="9" fillId="3" borderId="4" xfId="1" applyNumberFormat="1" applyFont="1" applyFill="1" applyBorder="1" applyAlignment="1">
      <alignment vertical="center" wrapText="1"/>
    </xf>
    <xf numFmtId="0" fontId="11" fillId="5" borderId="1" xfId="1" applyFont="1" applyFill="1" applyBorder="1" applyAlignment="1">
      <alignment horizontal="left" vertical="center" wrapText="1"/>
    </xf>
    <xf numFmtId="10" fontId="11" fillId="3" borderId="9" xfId="1" applyNumberFormat="1" applyFont="1" applyFill="1" applyBorder="1" applyAlignment="1">
      <alignment vertical="center" wrapText="1"/>
    </xf>
    <xf numFmtId="0" fontId="9" fillId="5" borderId="0" xfId="1" applyFont="1" applyFill="1" applyBorder="1" applyAlignment="1">
      <alignment horizontal="center" vertical="center" wrapText="1"/>
    </xf>
    <xf numFmtId="0" fontId="9" fillId="5" borderId="0" xfId="1" applyFont="1" applyFill="1" applyBorder="1" applyAlignment="1">
      <alignment horizontal="left" vertical="center" wrapText="1"/>
    </xf>
    <xf numFmtId="0" fontId="12" fillId="5" borderId="1" xfId="1" applyFont="1" applyFill="1" applyBorder="1" applyAlignment="1">
      <alignment horizontal="left" vertical="center" wrapText="1"/>
    </xf>
    <xf numFmtId="164" fontId="12" fillId="3" borderId="1" xfId="1" applyNumberFormat="1" applyFont="1" applyFill="1" applyBorder="1" applyAlignment="1">
      <alignment horizontal="right" vertical="center" wrapText="1"/>
    </xf>
    <xf numFmtId="10" fontId="12" fillId="3" borderId="1" xfId="1" applyNumberFormat="1" applyFont="1" applyFill="1" applyBorder="1" applyAlignment="1">
      <alignment vertical="center" wrapText="1"/>
    </xf>
    <xf numFmtId="0" fontId="13" fillId="5" borderId="10" xfId="3" applyFont="1" applyFill="1" applyBorder="1" applyAlignment="1">
      <alignment horizontal="left" wrapText="1"/>
    </xf>
    <xf numFmtId="0" fontId="13" fillId="5" borderId="0" xfId="3" applyFont="1" applyFill="1" applyBorder="1" applyAlignment="1">
      <alignment horizontal="left" wrapText="1"/>
    </xf>
  </cellXfs>
  <cellStyles count="185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a 3" xfId="41"/>
    <cellStyle name="Cálculo 2" xfId="42"/>
    <cellStyle name="Cálculo 3" xfId="43"/>
    <cellStyle name="Celda de comprobación 2" xfId="44"/>
    <cellStyle name="Celda de comprobación 3" xfId="45"/>
    <cellStyle name="Celda vinculada 2" xfId="46"/>
    <cellStyle name="Celda vinculada 3" xfId="47"/>
    <cellStyle name="Comma" xfId="48"/>
    <cellStyle name="Comma 2" xfId="49"/>
    <cellStyle name="Comma 3" xfId="50"/>
    <cellStyle name="Comma 4" xfId="51"/>
    <cellStyle name="Comma 5" xfId="52"/>
    <cellStyle name="Comma 6" xfId="53"/>
    <cellStyle name="Comma_Nov09" xfId="54"/>
    <cellStyle name="Comma0" xfId="55"/>
    <cellStyle name="Currency" xfId="56"/>
    <cellStyle name="Currency0" xfId="57"/>
    <cellStyle name="Date" xfId="58"/>
    <cellStyle name="Date 2" xfId="59"/>
    <cellStyle name="Dia" xfId="60"/>
    <cellStyle name="Encabez1" xfId="61"/>
    <cellStyle name="Encabez2" xfId="62"/>
    <cellStyle name="Encabezado 4 2" xfId="63"/>
    <cellStyle name="Encabezado 4 3" xfId="64"/>
    <cellStyle name="Énfasis1 2" xfId="65"/>
    <cellStyle name="Énfasis1 3" xfId="66"/>
    <cellStyle name="Énfasis2 2" xfId="67"/>
    <cellStyle name="Énfasis2 3" xfId="68"/>
    <cellStyle name="Énfasis3 2" xfId="69"/>
    <cellStyle name="Énfasis3 3" xfId="70"/>
    <cellStyle name="Énfasis4 2" xfId="71"/>
    <cellStyle name="Énfasis4 3" xfId="72"/>
    <cellStyle name="Énfasis5 2" xfId="73"/>
    <cellStyle name="Énfasis5 3" xfId="74"/>
    <cellStyle name="Énfasis6 2" xfId="75"/>
    <cellStyle name="Énfasis6 3" xfId="76"/>
    <cellStyle name="Entrada 2" xfId="77"/>
    <cellStyle name="Entrada 3" xfId="78"/>
    <cellStyle name="Euro" xfId="79"/>
    <cellStyle name="Euro 2" xfId="80"/>
    <cellStyle name="F2" xfId="81"/>
    <cellStyle name="F2 2" xfId="82"/>
    <cellStyle name="F3" xfId="83"/>
    <cellStyle name="F3 2" xfId="84"/>
    <cellStyle name="F4" xfId="85"/>
    <cellStyle name="F4 2" xfId="86"/>
    <cellStyle name="F5" xfId="87"/>
    <cellStyle name="F5 2" xfId="88"/>
    <cellStyle name="F6" xfId="89"/>
    <cellStyle name="F6 2" xfId="90"/>
    <cellStyle name="F7" xfId="91"/>
    <cellStyle name="F7 2" xfId="92"/>
    <cellStyle name="F8" xfId="93"/>
    <cellStyle name="F8 2" xfId="94"/>
    <cellStyle name="Fijo" xfId="95"/>
    <cellStyle name="Financiero" xfId="96"/>
    <cellStyle name="Fixed" xfId="97"/>
    <cellStyle name="Fixed 2" xfId="98"/>
    <cellStyle name="Heading1" xfId="99"/>
    <cellStyle name="Heading1 2" xfId="100"/>
    <cellStyle name="Heading2" xfId="101"/>
    <cellStyle name="Heading2 2" xfId="102"/>
    <cellStyle name="Incorrecto 2" xfId="103"/>
    <cellStyle name="Incorrecto 3" xfId="104"/>
    <cellStyle name="Millares [0] 2" xfId="105"/>
    <cellStyle name="Millares [0] 2 2" xfId="106"/>
    <cellStyle name="Millares [0] 2 3" xfId="107"/>
    <cellStyle name="Millares [0] 3" xfId="108"/>
    <cellStyle name="Millares [0] 4" xfId="109"/>
    <cellStyle name="Millares 10" xfId="110"/>
    <cellStyle name="Millares 2" xfId="111"/>
    <cellStyle name="Millares 2 2" xfId="112"/>
    <cellStyle name="Millares 2 3" xfId="113"/>
    <cellStyle name="Millares 2 4" xfId="114"/>
    <cellStyle name="Millares 2_Cap 3 Transacciones v27042009" xfId="115"/>
    <cellStyle name="Millares 3" xfId="116"/>
    <cellStyle name="Millares 3 2" xfId="117"/>
    <cellStyle name="Millares 4" xfId="118"/>
    <cellStyle name="Millares 5" xfId="119"/>
    <cellStyle name="Millares 5 2" xfId="120"/>
    <cellStyle name="Millares 6" xfId="121"/>
    <cellStyle name="Millares 7" xfId="122"/>
    <cellStyle name="Millares 7 2" xfId="123"/>
    <cellStyle name="Millares 8" xfId="124"/>
    <cellStyle name="Millares 9" xfId="125"/>
    <cellStyle name="Monetario" xfId="126"/>
    <cellStyle name="Neutral 2" xfId="127"/>
    <cellStyle name="Neutral 3" xfId="128"/>
    <cellStyle name="Normal" xfId="0" builtinId="0"/>
    <cellStyle name="Normal 10" xfId="129"/>
    <cellStyle name="Normal 11" xfId="130"/>
    <cellStyle name="Normal 2" xfId="131"/>
    <cellStyle name="Normal 2 2" xfId="1"/>
    <cellStyle name="Normal 2 3" xfId="132"/>
    <cellStyle name="Normal 2_ISE 210 TOTAL EMPRESA DICIEMBRE 2009" xfId="133"/>
    <cellStyle name="Normal 3" xfId="134"/>
    <cellStyle name="Normal 3 2" xfId="135"/>
    <cellStyle name="Normal 3 3" xfId="136"/>
    <cellStyle name="Normal 3 4" xfId="2"/>
    <cellStyle name="Normal 4" xfId="137"/>
    <cellStyle name="Normal 4 2" xfId="138"/>
    <cellStyle name="Normal 5" xfId="139"/>
    <cellStyle name="Normal 5 2" xfId="140"/>
    <cellStyle name="Normal 5 3" xfId="141"/>
    <cellStyle name="Normal 6" xfId="142"/>
    <cellStyle name="Normal 7" xfId="143"/>
    <cellStyle name="Normal 8" xfId="144"/>
    <cellStyle name="Normal 8 2" xfId="145"/>
    <cellStyle name="Normal 8 3" xfId="146"/>
    <cellStyle name="Normal 8 4" xfId="147"/>
    <cellStyle name="Normal 9" xfId="3"/>
    <cellStyle name="Notas 2" xfId="148"/>
    <cellStyle name="Notas 3" xfId="149"/>
    <cellStyle name="p" xfId="150"/>
    <cellStyle name="Pame" xfId="151"/>
    <cellStyle name="Percent" xfId="152"/>
    <cellStyle name="Percent 2" xfId="153"/>
    <cellStyle name="Percent 3" xfId="154"/>
    <cellStyle name="Percent 4" xfId="155"/>
    <cellStyle name="Percent 5" xfId="156"/>
    <cellStyle name="Percent 6" xfId="157"/>
    <cellStyle name="Porcentaje 2" xfId="158"/>
    <cellStyle name="Porcentaje 3" xfId="159"/>
    <cellStyle name="Porcentaje 4" xfId="160"/>
    <cellStyle name="Porcentual 2" xfId="161"/>
    <cellStyle name="Porcentual 2 2" xfId="162"/>
    <cellStyle name="Porcentual 2 3" xfId="163"/>
    <cellStyle name="Porcentual 3" xfId="164"/>
    <cellStyle name="Porcentual 3 2" xfId="165"/>
    <cellStyle name="Porcentual 4" xfId="166"/>
    <cellStyle name="Porcentual 5" xfId="167"/>
    <cellStyle name="Salida 2" xfId="168"/>
    <cellStyle name="Salida 3" xfId="169"/>
    <cellStyle name="Standard_EVAL-np" xfId="170"/>
    <cellStyle name="Texto de advertencia 2" xfId="171"/>
    <cellStyle name="Texto de advertencia 3" xfId="172"/>
    <cellStyle name="Texto explicativo 2" xfId="173"/>
    <cellStyle name="Texto explicativo 3" xfId="174"/>
    <cellStyle name="Título 1 2" xfId="175"/>
    <cellStyle name="Título 1 3" xfId="176"/>
    <cellStyle name="Título 2 2" xfId="177"/>
    <cellStyle name="Título 2 3" xfId="178"/>
    <cellStyle name="Título 3 2" xfId="179"/>
    <cellStyle name="Título 3 3" xfId="180"/>
    <cellStyle name="Título 4" xfId="181"/>
    <cellStyle name="Título 5" xfId="182"/>
    <cellStyle name="Total 2" xfId="183"/>
    <cellStyle name="Total 3" xfId="1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Gráfico II-5</a:t>
            </a:r>
          </a:p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Porcentaje de longitud de Líneas de Transmisión fuera y dentro del STI </a:t>
            </a:r>
          </a:p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Período</a:t>
            </a:r>
            <a:r>
              <a:rPr lang="es-BO" sz="1400" baseline="0">
                <a:solidFill>
                  <a:schemeClr val="accent6"/>
                </a:solidFill>
                <a:latin typeface="Agency FB" pitchFamily="34" charset="0"/>
              </a:rPr>
              <a:t> </a:t>
            </a: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2013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8.9619585595279314E-2"/>
                  <c:y val="-0.27593819599497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6282991799938124E-2"/>
                  <c:y val="-8.3618637587454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6"/>
                  </a:solidFill>
                </a:ln>
              </c:spPr>
            </c:leaderLines>
          </c:dLbls>
          <c:cat>
            <c:strRef>
              <c:f>'CAP II-5'!$K$15:$K$16</c:f>
              <c:strCache>
                <c:ptCount val="2"/>
                <c:pt idx="0">
                  <c:v>Total S.T.I. </c:v>
                </c:pt>
                <c:pt idx="1">
                  <c:v>Total Fuera del S.T.I.</c:v>
                </c:pt>
              </c:strCache>
            </c:strRef>
          </c:cat>
          <c:val>
            <c:numRef>
              <c:f>'CAP II-5'!$L$15:$L$16</c:f>
              <c:numCache>
                <c:formatCode>_-* #,##0.00\ _€_-;\-* #,##0.00\ _€_-;_-* "-"??\ _€_-;_-@_-</c:formatCode>
                <c:ptCount val="2"/>
                <c:pt idx="0">
                  <c:v>3268.86</c:v>
                </c:pt>
                <c:pt idx="1">
                  <c:v>2172.578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BO" sz="1400" b="1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Gráfico II-6</a:t>
            </a:r>
          </a:p>
          <a:p>
            <a:pPr algn="ctr" rtl="0">
              <a:defRPr lang="es-BO" sz="1400" b="1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Longitud de Linea de Transmisión (Km)</a:t>
            </a:r>
          </a:p>
          <a:p>
            <a:pPr algn="ctr" rtl="0">
              <a:defRPr lang="es-BO" sz="1400" b="1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Período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3"/>
              </a:solidFill>
            </c:spPr>
          </c:dPt>
          <c:cat>
            <c:multiLvlStrRef>
              <c:f>('CAP II-5'!$B$11:$C$13,'CAP II-5'!$B$16:$C$25,'CAP II-5'!$B$26:$C$32)</c:f>
              <c:multiLvlStrCache>
                <c:ptCount val="20"/>
                <c:lvl>
                  <c:pt idx="0">
                    <c:v>TDE</c:v>
                  </c:pt>
                  <c:pt idx="1">
                    <c:v>ISA</c:v>
                  </c:pt>
                  <c:pt idx="2">
                    <c:v>ENDE</c:v>
                  </c:pt>
                  <c:pt idx="3">
                    <c:v>TDE</c:v>
                  </c:pt>
                  <c:pt idx="4">
                    <c:v>SAN CRISTOBAL TESA</c:v>
                  </c:pt>
                  <c:pt idx="5">
                    <c:v>DELAPAZ</c:v>
                  </c:pt>
                  <c:pt idx="6">
                    <c:v>CRE</c:v>
                  </c:pt>
                  <c:pt idx="7">
                    <c:v>ELFEC</c:v>
                  </c:pt>
                  <c:pt idx="8">
                    <c:v>ELFEO</c:v>
                  </c:pt>
                  <c:pt idx="9">
                    <c:v>SEPSA</c:v>
                  </c:pt>
                  <c:pt idx="10">
                    <c:v>EMIRSA</c:v>
                  </c:pt>
                  <c:pt idx="11">
                    <c:v>COBOCE</c:v>
                  </c:pt>
                  <c:pt idx="12">
                    <c:v>CMVINTO</c:v>
                  </c:pt>
                  <c:pt idx="13">
                    <c:v>COBEE</c:v>
                  </c:pt>
                  <c:pt idx="14">
                    <c:v>HB</c:v>
                  </c:pt>
                  <c:pt idx="15">
                    <c:v>ERESA</c:v>
                  </c:pt>
                  <c:pt idx="16">
                    <c:v>EGSA</c:v>
                  </c:pt>
                  <c:pt idx="17">
                    <c:v>CECBB</c:v>
                  </c:pt>
                  <c:pt idx="18">
                    <c:v>GE</c:v>
                  </c:pt>
                  <c:pt idx="19">
                    <c:v>ENDE ANDINA</c:v>
                  </c:pt>
                </c:lvl>
                <c:lvl>
                  <c:pt idx="0">
                    <c:v>S.T.I.</c:v>
                  </c:pt>
                  <c:pt idx="3">
                    <c:v>FUERA DEL S.T.I.</c:v>
                  </c:pt>
                  <c:pt idx="13">
                    <c:v>LINEAS ASOCIADAS     A LA GENERACIÓN</c:v>
                  </c:pt>
                </c:lvl>
              </c:multiLvlStrCache>
            </c:multiLvlStrRef>
          </c:cat>
          <c:val>
            <c:numRef>
              <c:f>('CAP II-5'!$G$11:$G$13,'CAP II-5'!$G$16:$G$25,'CAP II-5'!$G$26:$G$32)</c:f>
              <c:numCache>
                <c:formatCode>_-* #,##0.00\ _€_-;\-* #,##0.00\ _€_-;_-* "-"??\ _€_-;_-@_-</c:formatCode>
                <c:ptCount val="20"/>
                <c:pt idx="0">
                  <c:v>2024.09</c:v>
                </c:pt>
                <c:pt idx="1">
                  <c:v>587</c:v>
                </c:pt>
                <c:pt idx="2">
                  <c:v>657.77</c:v>
                </c:pt>
                <c:pt idx="3">
                  <c:v>241.6</c:v>
                </c:pt>
                <c:pt idx="4">
                  <c:v>344</c:v>
                </c:pt>
                <c:pt idx="5">
                  <c:v>208.41999999999996</c:v>
                </c:pt>
                <c:pt idx="6">
                  <c:v>241.74799999999999</c:v>
                </c:pt>
                <c:pt idx="7">
                  <c:v>40.599999999999994</c:v>
                </c:pt>
                <c:pt idx="8">
                  <c:v>509.61</c:v>
                </c:pt>
                <c:pt idx="9">
                  <c:v>78.23</c:v>
                </c:pt>
                <c:pt idx="10">
                  <c:v>61.3</c:v>
                </c:pt>
                <c:pt idx="11">
                  <c:v>2.11</c:v>
                </c:pt>
                <c:pt idx="12">
                  <c:v>1.9</c:v>
                </c:pt>
                <c:pt idx="13">
                  <c:v>345.76</c:v>
                </c:pt>
                <c:pt idx="14">
                  <c:v>17.7</c:v>
                </c:pt>
                <c:pt idx="15">
                  <c:v>65.7</c:v>
                </c:pt>
                <c:pt idx="16">
                  <c:v>0.3</c:v>
                </c:pt>
                <c:pt idx="17">
                  <c:v>5.5</c:v>
                </c:pt>
                <c:pt idx="18">
                  <c:v>6.6</c:v>
                </c:pt>
                <c:pt idx="19">
                  <c:v>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725248"/>
        <c:axId val="182731136"/>
      </c:barChart>
      <c:catAx>
        <c:axId val="1827252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82731136"/>
        <c:crosses val="autoZero"/>
        <c:auto val="1"/>
        <c:lblAlgn val="ctr"/>
        <c:lblOffset val="100"/>
        <c:noMultiLvlLbl val="0"/>
      </c:catAx>
      <c:valAx>
        <c:axId val="18273113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82725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81275" y="70008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</xdr:colOff>
      <xdr:row>40</xdr:row>
      <xdr:rowOff>0</xdr:rowOff>
    </xdr:from>
    <xdr:to>
      <xdr:col>4</xdr:col>
      <xdr:colOff>114300</xdr:colOff>
      <xdr:row>41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257550" y="73628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19050</xdr:colOff>
      <xdr:row>36</xdr:row>
      <xdr:rowOff>100012</xdr:rowOff>
    </xdr:from>
    <xdr:to>
      <xdr:col>7</xdr:col>
      <xdr:colOff>361950</xdr:colOff>
      <xdr:row>51</xdr:row>
      <xdr:rowOff>123825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552450</xdr:colOff>
      <xdr:row>51</xdr:row>
      <xdr:rowOff>95250</xdr:rowOff>
    </xdr:from>
    <xdr:to>
      <xdr:col>7</xdr:col>
      <xdr:colOff>466725</xdr:colOff>
      <xdr:row>70</xdr:row>
      <xdr:rowOff>104775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FORMULARIOS%20ISE01\INFORMACION%20GENERAL%20DEL%20SECTOR\ANUARIOS%20ESTAD&#205;STICOS_POR%20GESTIONES\ANUARIO%20ESTADISTICO%202013\Preliminar%20CAPITULO%20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Disco%20C\SMEC%20-%20CNDC%20Transacciones\DOCUMENTO%20TRANSACCIONES\2010\Noviembre\back\14%20al%2030%20OCTUBRE%20DE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sales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ON 2"/>
      <sheetName val="CAP II-1"/>
      <sheetName val="CAP II-2"/>
      <sheetName val="CAP II-3"/>
      <sheetName val="CAP II-4"/>
      <sheetName val="CAP II-5"/>
      <sheetName val="CAP II-6"/>
      <sheetName val="CAP II-7"/>
      <sheetName val="CAP II-8"/>
      <sheetName val="CAP II-9"/>
      <sheetName val="CAP II-10"/>
      <sheetName val="CAP II-11"/>
      <sheetName val="CAP II-12"/>
      <sheetName val="CAP II-13"/>
      <sheetName val="CAP II-14"/>
    </sheetNames>
    <sheetDataSet>
      <sheetData sheetId="0"/>
      <sheetData sheetId="1"/>
      <sheetData sheetId="2"/>
      <sheetData sheetId="3"/>
      <sheetData sheetId="4"/>
      <sheetData sheetId="5">
        <row r="11">
          <cell r="B11" t="str">
            <v>S.T.I.</v>
          </cell>
          <cell r="C11" t="str">
            <v>TDE</v>
          </cell>
          <cell r="G11">
            <v>2024.09</v>
          </cell>
        </row>
        <row r="12">
          <cell r="C12" t="str">
            <v>ISA</v>
          </cell>
          <cell r="G12">
            <v>587</v>
          </cell>
        </row>
        <row r="13">
          <cell r="C13" t="str">
            <v>ENDE</v>
          </cell>
          <cell r="G13">
            <v>657.77</v>
          </cell>
        </row>
        <row r="15">
          <cell r="K15" t="str">
            <v xml:space="preserve">Total S.T.I. </v>
          </cell>
          <cell r="L15">
            <v>3268.86</v>
          </cell>
        </row>
        <row r="16">
          <cell r="B16" t="str">
            <v>FUERA DEL S.T.I.</v>
          </cell>
          <cell r="C16" t="str">
            <v>TDE</v>
          </cell>
          <cell r="G16">
            <v>241.6</v>
          </cell>
          <cell r="K16" t="str">
            <v>Total Fuera del S.T.I.</v>
          </cell>
          <cell r="L16">
            <v>2172.578</v>
          </cell>
        </row>
        <row r="17">
          <cell r="C17" t="str">
            <v>SAN CRISTOBAL TESA</v>
          </cell>
          <cell r="G17">
            <v>344</v>
          </cell>
        </row>
        <row r="18">
          <cell r="C18" t="str">
            <v>DELAPAZ</v>
          </cell>
          <cell r="G18">
            <v>208.41999999999996</v>
          </cell>
        </row>
        <row r="19">
          <cell r="C19" t="str">
            <v>CRE</v>
          </cell>
          <cell r="G19">
            <v>241.74799999999999</v>
          </cell>
        </row>
        <row r="20">
          <cell r="C20" t="str">
            <v>ELFEC</v>
          </cell>
          <cell r="G20">
            <v>40.599999999999994</v>
          </cell>
        </row>
        <row r="21">
          <cell r="C21" t="str">
            <v>ELFEO</v>
          </cell>
          <cell r="G21">
            <v>509.61</v>
          </cell>
        </row>
        <row r="22">
          <cell r="C22" t="str">
            <v>SEPSA</v>
          </cell>
          <cell r="G22">
            <v>78.23</v>
          </cell>
        </row>
        <row r="23">
          <cell r="C23" t="str">
            <v>EMIRSA</v>
          </cell>
          <cell r="G23">
            <v>61.3</v>
          </cell>
        </row>
        <row r="24">
          <cell r="C24" t="str">
            <v>COBOCE</v>
          </cell>
          <cell r="G24">
            <v>2.11</v>
          </cell>
        </row>
        <row r="25">
          <cell r="C25" t="str">
            <v>CMVINTO</v>
          </cell>
          <cell r="G25">
            <v>1.9</v>
          </cell>
        </row>
        <row r="26">
          <cell r="B26" t="str">
            <v>LINEAS ASOCIADAS     A LA GENERACIÓN</v>
          </cell>
          <cell r="C26" t="str">
            <v>COBEE</v>
          </cell>
          <cell r="G26">
            <v>345.76</v>
          </cell>
        </row>
        <row r="27">
          <cell r="C27" t="str">
            <v>HB</v>
          </cell>
          <cell r="G27">
            <v>17.7</v>
          </cell>
        </row>
        <row r="28">
          <cell r="C28" t="str">
            <v>ERESA</v>
          </cell>
          <cell r="G28">
            <v>65.7</v>
          </cell>
        </row>
        <row r="29">
          <cell r="C29" t="str">
            <v>EGSA</v>
          </cell>
          <cell r="G29">
            <v>0.3</v>
          </cell>
        </row>
        <row r="30">
          <cell r="C30" t="str">
            <v>CECBB</v>
          </cell>
          <cell r="G30">
            <v>5.5</v>
          </cell>
        </row>
        <row r="31">
          <cell r="C31" t="str">
            <v>GE</v>
          </cell>
          <cell r="G31">
            <v>6.6</v>
          </cell>
        </row>
        <row r="32">
          <cell r="C32" t="str">
            <v>ENDE ANDINA</v>
          </cell>
          <cell r="G32">
            <v>1.5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O39"/>
  <sheetViews>
    <sheetView tabSelected="1" workbookViewId="0">
      <selection activeCell="K48" sqref="K48"/>
    </sheetView>
  </sheetViews>
  <sheetFormatPr baseColWidth="10" defaultRowHeight="15"/>
  <cols>
    <col min="1" max="1" width="11.42578125" style="3"/>
    <col min="2" max="2" width="10.42578125" style="8" customWidth="1"/>
    <col min="3" max="3" width="16.85546875" style="8" customWidth="1"/>
    <col min="4" max="8" width="9.42578125" style="8" customWidth="1"/>
    <col min="9" max="16384" width="11.42578125" style="3"/>
  </cols>
  <sheetData>
    <row r="1" spans="2:15" ht="15.75" customHeight="1">
      <c r="B1" s="1" t="s">
        <v>0</v>
      </c>
      <c r="C1" s="1"/>
      <c r="D1" s="1"/>
      <c r="E1" s="1"/>
      <c r="F1" s="1"/>
      <c r="G1" s="1"/>
      <c r="H1" s="1"/>
      <c r="I1" s="2"/>
      <c r="J1" s="2"/>
      <c r="K1" s="2"/>
      <c r="L1" s="2"/>
      <c r="M1" s="2"/>
    </row>
    <row r="2" spans="2:15" ht="15.75" customHeight="1">
      <c r="B2" s="1" t="s">
        <v>1</v>
      </c>
      <c r="C2" s="1"/>
      <c r="D2" s="1"/>
      <c r="E2" s="1"/>
      <c r="F2" s="1"/>
      <c r="G2" s="1"/>
      <c r="H2" s="1"/>
      <c r="I2" s="2"/>
      <c r="J2" s="2"/>
      <c r="K2" s="2"/>
      <c r="L2" s="2"/>
      <c r="M2" s="2"/>
    </row>
    <row r="3" spans="2:15" ht="15" customHeight="1">
      <c r="B3" s="4" t="s">
        <v>2</v>
      </c>
      <c r="C3" s="4"/>
      <c r="D3" s="4"/>
      <c r="E3" s="4"/>
      <c r="F3" s="4"/>
      <c r="G3" s="4"/>
      <c r="H3" s="4"/>
    </row>
    <row r="4" spans="2:15" ht="9" customHeight="1">
      <c r="B4" s="5"/>
      <c r="C4" s="5"/>
      <c r="D4" s="5"/>
      <c r="E4" s="5"/>
      <c r="F4" s="5"/>
      <c r="G4" s="5"/>
      <c r="H4" s="5"/>
    </row>
    <row r="5" spans="2:15" ht="15" customHeight="1">
      <c r="B5" s="6"/>
      <c r="C5" s="6"/>
      <c r="D5" s="6"/>
      <c r="E5" s="6"/>
      <c r="F5" s="6"/>
      <c r="G5" s="6"/>
      <c r="H5" s="6"/>
    </row>
    <row r="6" spans="2:15" ht="13.5" customHeight="1">
      <c r="B6" s="7"/>
      <c r="C6" s="7"/>
      <c r="D6" s="7"/>
      <c r="E6" s="7"/>
      <c r="F6" s="7"/>
      <c r="G6" s="7"/>
      <c r="H6" s="7"/>
    </row>
    <row r="7" spans="2:15" ht="15.75" customHeight="1">
      <c r="D7" s="9" t="s">
        <v>3</v>
      </c>
      <c r="E7" s="9"/>
      <c r="F7" s="9"/>
      <c r="G7" s="10" t="s">
        <v>4</v>
      </c>
      <c r="H7" s="11" t="s">
        <v>5</v>
      </c>
    </row>
    <row r="8" spans="2:15">
      <c r="B8" s="12" t="s">
        <v>6</v>
      </c>
      <c r="C8" s="10" t="s">
        <v>7</v>
      </c>
      <c r="D8" s="13" t="s">
        <v>8</v>
      </c>
      <c r="E8" s="13" t="s">
        <v>9</v>
      </c>
      <c r="F8" s="13" t="s">
        <v>10</v>
      </c>
      <c r="G8" s="10"/>
      <c r="H8" s="11"/>
    </row>
    <row r="9" spans="2:15">
      <c r="B9" s="14"/>
      <c r="C9" s="10"/>
      <c r="D9" s="15" t="s">
        <v>11</v>
      </c>
      <c r="E9" s="15"/>
      <c r="F9" s="15"/>
      <c r="G9" s="16"/>
      <c r="H9" s="17"/>
    </row>
    <row r="10" spans="2:15" ht="4.5" customHeight="1">
      <c r="B10" s="18"/>
      <c r="C10" s="19"/>
      <c r="D10" s="18"/>
      <c r="E10" s="18"/>
      <c r="F10" s="18"/>
      <c r="G10" s="18"/>
      <c r="H10" s="18"/>
    </row>
    <row r="11" spans="2:15">
      <c r="B11" s="20" t="s">
        <v>12</v>
      </c>
      <c r="C11" s="21" t="s">
        <v>13</v>
      </c>
      <c r="D11" s="22">
        <v>958.18000000000006</v>
      </c>
      <c r="E11" s="22">
        <v>953.79999999999984</v>
      </c>
      <c r="F11" s="22">
        <v>112.10999999999999</v>
      </c>
      <c r="G11" s="22">
        <f>+SUM(D11:F11)</f>
        <v>2024.09</v>
      </c>
      <c r="H11" s="23">
        <f>G11/G35</f>
        <v>0.37197703989276359</v>
      </c>
      <c r="I11" s="24"/>
      <c r="J11" s="25"/>
      <c r="K11" s="25"/>
      <c r="L11" s="25"/>
      <c r="M11" s="25"/>
      <c r="N11" s="25"/>
      <c r="O11" s="26"/>
    </row>
    <row r="12" spans="2:15">
      <c r="B12" s="20"/>
      <c r="C12" s="21" t="s">
        <v>14</v>
      </c>
      <c r="D12" s="22">
        <v>587</v>
      </c>
      <c r="E12" s="27" t="s">
        <v>15</v>
      </c>
      <c r="F12" s="27" t="s">
        <v>15</v>
      </c>
      <c r="G12" s="22">
        <f t="shared" ref="G12:G13" si="0">+SUM(D12:F12)</f>
        <v>587</v>
      </c>
      <c r="H12" s="23">
        <f>G12/G35</f>
        <v>0.10787589604071571</v>
      </c>
      <c r="I12" s="24"/>
      <c r="J12" s="28"/>
      <c r="K12" s="28"/>
      <c r="L12" s="28"/>
      <c r="M12" s="26"/>
      <c r="N12" s="25"/>
      <c r="O12" s="26"/>
    </row>
    <row r="13" spans="2:15">
      <c r="B13" s="29"/>
      <c r="C13" s="21" t="s">
        <v>16</v>
      </c>
      <c r="D13" s="22">
        <v>255.37</v>
      </c>
      <c r="E13" s="22">
        <v>402.4</v>
      </c>
      <c r="F13" s="27" t="s">
        <v>15</v>
      </c>
      <c r="G13" s="22">
        <f t="shared" si="0"/>
        <v>657.77</v>
      </c>
      <c r="H13" s="23">
        <f>G13/G35</f>
        <v>0.12088164929932124</v>
      </c>
      <c r="I13" s="24"/>
      <c r="J13" s="30"/>
      <c r="K13" s="30"/>
      <c r="L13" s="30"/>
      <c r="M13" s="25"/>
      <c r="N13" s="25"/>
      <c r="O13" s="26"/>
    </row>
    <row r="14" spans="2:15" ht="15" customHeight="1">
      <c r="B14" s="31" t="s">
        <v>17</v>
      </c>
      <c r="C14" s="31"/>
      <c r="D14" s="32">
        <f>+SUM(D11:D13)</f>
        <v>1800.5500000000002</v>
      </c>
      <c r="E14" s="32">
        <f>+SUM(E11:E13)</f>
        <v>1356.1999999999998</v>
      </c>
      <c r="F14" s="32">
        <f>+SUM(F11:F13)</f>
        <v>112.10999999999999</v>
      </c>
      <c r="G14" s="32">
        <f>+SUM(G11:G13)</f>
        <v>3268.86</v>
      </c>
      <c r="H14" s="33">
        <f>+SUM(H11:H13)</f>
        <v>0.60073458523280054</v>
      </c>
      <c r="I14" s="24"/>
      <c r="J14" s="30"/>
      <c r="K14" s="34"/>
      <c r="L14" s="30"/>
      <c r="M14" s="25"/>
      <c r="N14" s="25"/>
      <c r="O14" s="26"/>
    </row>
    <row r="15" spans="2:15" ht="15.75" customHeight="1">
      <c r="B15" s="29"/>
      <c r="C15" s="35"/>
      <c r="D15" s="22"/>
      <c r="E15" s="22"/>
      <c r="F15" s="22"/>
      <c r="G15" s="22"/>
      <c r="H15" s="36"/>
      <c r="I15" s="24"/>
      <c r="J15" s="30"/>
      <c r="K15" s="30" t="s">
        <v>17</v>
      </c>
      <c r="L15" s="34">
        <f>+G14</f>
        <v>3268.86</v>
      </c>
      <c r="M15" s="25"/>
      <c r="N15" s="25"/>
      <c r="O15" s="26"/>
    </row>
    <row r="16" spans="2:15" ht="12.75" customHeight="1">
      <c r="B16" s="20" t="s">
        <v>18</v>
      </c>
      <c r="C16" s="21" t="s">
        <v>13</v>
      </c>
      <c r="D16" s="27" t="s">
        <v>15</v>
      </c>
      <c r="E16" s="22">
        <v>63.9</v>
      </c>
      <c r="F16" s="22">
        <v>177.7</v>
      </c>
      <c r="G16" s="22">
        <f t="shared" ref="G16:G32" si="1">+SUM(D16:F16)</f>
        <v>241.6</v>
      </c>
      <c r="H16" s="23">
        <f>+G16/G35</f>
        <v>4.4400028080812462E-2</v>
      </c>
      <c r="I16" s="24"/>
      <c r="J16" s="30"/>
      <c r="K16" s="30" t="s">
        <v>19</v>
      </c>
      <c r="L16" s="34">
        <f>+G33</f>
        <v>2172.578</v>
      </c>
      <c r="M16" s="25"/>
      <c r="N16" s="25"/>
      <c r="O16" s="26"/>
    </row>
    <row r="17" spans="2:15" ht="15" customHeight="1">
      <c r="B17" s="20"/>
      <c r="C17" s="21" t="s">
        <v>20</v>
      </c>
      <c r="D17" s="22">
        <v>344</v>
      </c>
      <c r="E17" s="27" t="s">
        <v>15</v>
      </c>
      <c r="F17" s="27" t="s">
        <v>15</v>
      </c>
      <c r="G17" s="22">
        <f t="shared" si="1"/>
        <v>344</v>
      </c>
      <c r="H17" s="23">
        <f>+G17/G35</f>
        <v>6.321858302897139E-2</v>
      </c>
      <c r="I17" s="24"/>
      <c r="J17" s="30"/>
      <c r="K17" s="30"/>
      <c r="L17" s="30"/>
      <c r="M17" s="25"/>
      <c r="N17" s="25"/>
      <c r="O17" s="26"/>
    </row>
    <row r="18" spans="2:15" ht="15" customHeight="1">
      <c r="B18" s="20"/>
      <c r="C18" s="21" t="s">
        <v>21</v>
      </c>
      <c r="D18" s="27" t="s">
        <v>15</v>
      </c>
      <c r="E18" s="22">
        <v>7.66</v>
      </c>
      <c r="F18" s="22">
        <v>200.75999999999996</v>
      </c>
      <c r="G18" s="22">
        <f t="shared" si="1"/>
        <v>208.41999999999996</v>
      </c>
      <c r="H18" s="23">
        <f>+G18/G35</f>
        <v>3.8302375217727364E-2</v>
      </c>
      <c r="I18" s="24"/>
      <c r="J18" s="30"/>
      <c r="K18" s="30"/>
      <c r="L18" s="30"/>
      <c r="M18" s="25"/>
      <c r="N18" s="25"/>
      <c r="O18" s="26"/>
    </row>
    <row r="19" spans="2:15" ht="15" customHeight="1">
      <c r="B19" s="20"/>
      <c r="C19" s="21" t="s">
        <v>22</v>
      </c>
      <c r="D19" s="27" t="s">
        <v>15</v>
      </c>
      <c r="E19" s="22">
        <v>48</v>
      </c>
      <c r="F19" s="22">
        <v>193.74799999999999</v>
      </c>
      <c r="G19" s="22">
        <f t="shared" si="1"/>
        <v>241.74799999999999</v>
      </c>
      <c r="H19" s="23">
        <f>+G19/G35</f>
        <v>4.4427226773510971E-2</v>
      </c>
      <c r="I19" s="24"/>
      <c r="J19" s="28"/>
      <c r="K19" s="28"/>
      <c r="L19" s="28"/>
      <c r="M19" s="26"/>
      <c r="N19" s="25"/>
      <c r="O19" s="26"/>
    </row>
    <row r="20" spans="2:15">
      <c r="B20" s="20"/>
      <c r="C20" s="21" t="s">
        <v>23</v>
      </c>
      <c r="D20" s="27" t="s">
        <v>15</v>
      </c>
      <c r="E20" s="22">
        <v>40.599999999999994</v>
      </c>
      <c r="F20" s="27" t="s">
        <v>15</v>
      </c>
      <c r="G20" s="22">
        <f t="shared" si="1"/>
        <v>40.599999999999994</v>
      </c>
      <c r="H20" s="23">
        <f>+G20/G35</f>
        <v>7.4612629970239475E-3</v>
      </c>
      <c r="I20" s="24"/>
      <c r="J20" s="26"/>
      <c r="K20" s="26"/>
      <c r="L20" s="26"/>
      <c r="M20" s="26"/>
      <c r="N20" s="26"/>
      <c r="O20" s="26"/>
    </row>
    <row r="21" spans="2:15">
      <c r="B21" s="20"/>
      <c r="C21" s="21" t="s">
        <v>24</v>
      </c>
      <c r="D21" s="27" t="s">
        <v>15</v>
      </c>
      <c r="E21" s="27" t="s">
        <v>15</v>
      </c>
      <c r="F21" s="27">
        <v>509.61</v>
      </c>
      <c r="G21" s="22">
        <f t="shared" si="1"/>
        <v>509.61</v>
      </c>
      <c r="H21" s="23">
        <f>+G21/G35</f>
        <v>9.3653552608703797E-2</v>
      </c>
      <c r="I21" s="24"/>
      <c r="J21" s="26"/>
      <c r="K21" s="26"/>
      <c r="L21" s="26"/>
      <c r="M21" s="26"/>
      <c r="N21" s="26"/>
      <c r="O21" s="26"/>
    </row>
    <row r="22" spans="2:15">
      <c r="B22" s="20"/>
      <c r="C22" s="21" t="s">
        <v>25</v>
      </c>
      <c r="D22" s="27" t="s">
        <v>15</v>
      </c>
      <c r="E22" s="27" t="s">
        <v>15</v>
      </c>
      <c r="F22" s="22">
        <v>78.23</v>
      </c>
      <c r="G22" s="22">
        <f t="shared" si="1"/>
        <v>78.23</v>
      </c>
      <c r="H22" s="23">
        <f>+G22/G35</f>
        <v>1.4376714390571022E-2</v>
      </c>
      <c r="I22" s="24"/>
      <c r="J22" s="26"/>
      <c r="K22" s="26"/>
      <c r="L22" s="26"/>
      <c r="M22" s="26"/>
      <c r="N22" s="26"/>
      <c r="O22" s="26"/>
    </row>
    <row r="23" spans="2:15">
      <c r="B23" s="20"/>
      <c r="C23" s="21" t="s">
        <v>26</v>
      </c>
      <c r="D23" s="27" t="s">
        <v>15</v>
      </c>
      <c r="E23" s="22">
        <v>61.3</v>
      </c>
      <c r="F23" s="27" t="s">
        <v>15</v>
      </c>
      <c r="G23" s="22">
        <f t="shared" si="1"/>
        <v>61.3</v>
      </c>
      <c r="H23" s="23">
        <f>+G23/G35</f>
        <v>1.1265404475802168E-2</v>
      </c>
      <c r="I23" s="24"/>
      <c r="J23" s="26"/>
      <c r="K23" s="26"/>
      <c r="L23" s="26"/>
      <c r="M23" s="26"/>
      <c r="N23" s="26"/>
      <c r="O23" s="26"/>
    </row>
    <row r="24" spans="2:15">
      <c r="B24" s="20"/>
      <c r="C24" s="21" t="s">
        <v>27</v>
      </c>
      <c r="D24" s="27" t="s">
        <v>15</v>
      </c>
      <c r="E24" s="22">
        <v>2.11</v>
      </c>
      <c r="F24" s="27" t="s">
        <v>15</v>
      </c>
      <c r="G24" s="22">
        <f t="shared" si="1"/>
        <v>2.11</v>
      </c>
      <c r="H24" s="23">
        <f>+G24/G35</f>
        <v>3.8776514590444655E-4</v>
      </c>
      <c r="I24" s="24"/>
      <c r="J24" s="26"/>
      <c r="K24" s="26"/>
      <c r="L24" s="26"/>
      <c r="M24" s="26"/>
      <c r="N24" s="26"/>
      <c r="O24" s="26"/>
    </row>
    <row r="25" spans="2:15">
      <c r="B25" s="37"/>
      <c r="C25" s="38" t="s">
        <v>28</v>
      </c>
      <c r="D25" s="39" t="s">
        <v>15</v>
      </c>
      <c r="E25" s="40" t="s">
        <v>15</v>
      </c>
      <c r="F25" s="41">
        <v>1.9</v>
      </c>
      <c r="G25" s="41">
        <f t="shared" si="1"/>
        <v>1.9</v>
      </c>
      <c r="H25" s="42">
        <f>+G25/G35</f>
        <v>3.4917240626466749E-4</v>
      </c>
      <c r="I25" s="24"/>
      <c r="J25" s="26"/>
      <c r="K25" s="26"/>
      <c r="L25" s="26"/>
      <c r="M25" s="26"/>
      <c r="N25" s="26"/>
      <c r="O25" s="26"/>
    </row>
    <row r="26" spans="2:15">
      <c r="B26" s="20" t="s">
        <v>29</v>
      </c>
      <c r="C26" s="21" t="s">
        <v>30</v>
      </c>
      <c r="D26" s="27" t="s">
        <v>15</v>
      </c>
      <c r="E26" s="22">
        <v>211.75999999999996</v>
      </c>
      <c r="F26" s="22">
        <v>134</v>
      </c>
      <c r="G26" s="22">
        <f t="shared" si="1"/>
        <v>345.76</v>
      </c>
      <c r="H26" s="23">
        <f>+G26/G35</f>
        <v>6.3542026942142865E-2</v>
      </c>
      <c r="I26" s="24"/>
      <c r="J26" s="26"/>
      <c r="K26" s="26"/>
      <c r="L26" s="26"/>
      <c r="M26" s="26"/>
      <c r="N26" s="26"/>
      <c r="O26" s="26"/>
    </row>
    <row r="27" spans="2:15">
      <c r="B27" s="20"/>
      <c r="C27" s="21" t="s">
        <v>31</v>
      </c>
      <c r="D27" s="27" t="s">
        <v>15</v>
      </c>
      <c r="E27" s="22">
        <v>17.7</v>
      </c>
      <c r="F27" s="27" t="s">
        <v>15</v>
      </c>
      <c r="G27" s="22">
        <f t="shared" si="1"/>
        <v>17.7</v>
      </c>
      <c r="H27" s="23">
        <f>+G27/G35</f>
        <v>3.2528166267813763E-3</v>
      </c>
      <c r="I27" s="24"/>
      <c r="J27" s="26"/>
      <c r="K27" s="26"/>
      <c r="L27" s="26"/>
      <c r="M27" s="26"/>
      <c r="N27" s="26"/>
      <c r="O27" s="26"/>
    </row>
    <row r="28" spans="2:15">
      <c r="B28" s="20"/>
      <c r="C28" s="21" t="s">
        <v>32</v>
      </c>
      <c r="D28" s="27" t="s">
        <v>15</v>
      </c>
      <c r="E28" s="27" t="s">
        <v>15</v>
      </c>
      <c r="F28" s="22">
        <v>65.7</v>
      </c>
      <c r="G28" s="22">
        <f t="shared" si="1"/>
        <v>65.7</v>
      </c>
      <c r="H28" s="23">
        <f>+G28/G35</f>
        <v>1.2074014258730873E-2</v>
      </c>
      <c r="I28" s="24"/>
    </row>
    <row r="29" spans="2:15">
      <c r="B29" s="20"/>
      <c r="C29" s="21" t="s">
        <v>33</v>
      </c>
      <c r="D29" s="27" t="s">
        <v>15</v>
      </c>
      <c r="E29" s="27" t="s">
        <v>15</v>
      </c>
      <c r="F29" s="22">
        <v>0.3</v>
      </c>
      <c r="G29" s="22">
        <f t="shared" si="1"/>
        <v>0.3</v>
      </c>
      <c r="H29" s="23">
        <f>+G29/G35</f>
        <v>5.5132485199684345E-5</v>
      </c>
      <c r="I29" s="24"/>
    </row>
    <row r="30" spans="2:15">
      <c r="B30" s="20"/>
      <c r="C30" s="21" t="s">
        <v>34</v>
      </c>
      <c r="D30" s="22">
        <v>5.5</v>
      </c>
      <c r="E30" s="27" t="s">
        <v>15</v>
      </c>
      <c r="F30" s="27" t="s">
        <v>15</v>
      </c>
      <c r="G30" s="22">
        <f t="shared" si="1"/>
        <v>5.5</v>
      </c>
      <c r="H30" s="23">
        <f>+G30/G35</f>
        <v>1.0107622286608796E-3</v>
      </c>
      <c r="I30" s="24"/>
    </row>
    <row r="31" spans="2:15">
      <c r="B31" s="20"/>
      <c r="C31" s="21" t="s">
        <v>35</v>
      </c>
      <c r="D31" s="27" t="s">
        <v>15</v>
      </c>
      <c r="E31" s="22">
        <v>6.6</v>
      </c>
      <c r="F31" s="27" t="s">
        <v>15</v>
      </c>
      <c r="G31" s="22">
        <f t="shared" si="1"/>
        <v>6.6</v>
      </c>
      <c r="H31" s="23">
        <f>+G31/G35</f>
        <v>1.2129146743930556E-3</v>
      </c>
      <c r="I31" s="24"/>
    </row>
    <row r="32" spans="2:15">
      <c r="B32" s="29"/>
      <c r="C32" s="21" t="s">
        <v>36</v>
      </c>
      <c r="D32" s="22">
        <v>1.5</v>
      </c>
      <c r="E32" s="27" t="s">
        <v>15</v>
      </c>
      <c r="F32" s="27" t="s">
        <v>15</v>
      </c>
      <c r="G32" s="22">
        <f t="shared" si="1"/>
        <v>1.5</v>
      </c>
      <c r="H32" s="23">
        <f>+G32/G35</f>
        <v>2.7566242599842174E-4</v>
      </c>
      <c r="I32" s="24"/>
    </row>
    <row r="33" spans="2:9">
      <c r="B33" s="43" t="s">
        <v>19</v>
      </c>
      <c r="C33" s="43"/>
      <c r="D33" s="32">
        <f>+SUM(D16:D32)</f>
        <v>351</v>
      </c>
      <c r="E33" s="32">
        <f>+SUM(E16:E32)</f>
        <v>459.62999999999994</v>
      </c>
      <c r="F33" s="32">
        <f>+SUM(F16:F32)</f>
        <v>1361.9479999999999</v>
      </c>
      <c r="G33" s="32">
        <f>+SUM(G16:G32)</f>
        <v>2172.578</v>
      </c>
      <c r="H33" s="44">
        <f>+SUM(H16:H32)</f>
        <v>0.39926541476719934</v>
      </c>
      <c r="I33" s="24"/>
    </row>
    <row r="34" spans="2:9">
      <c r="B34" s="45"/>
      <c r="C34" s="46"/>
      <c r="D34" s="22"/>
      <c r="E34" s="22"/>
      <c r="F34" s="22"/>
      <c r="G34" s="22"/>
      <c r="H34" s="36"/>
      <c r="I34" s="24"/>
    </row>
    <row r="35" spans="2:9" ht="17.25" customHeight="1">
      <c r="B35" s="47" t="s">
        <v>37</v>
      </c>
      <c r="C35" s="47"/>
      <c r="D35" s="48">
        <f>+D14+D33</f>
        <v>2151.5500000000002</v>
      </c>
      <c r="E35" s="48">
        <f>+E14+E33</f>
        <v>1815.8299999999997</v>
      </c>
      <c r="F35" s="48">
        <f>+F14+F33</f>
        <v>1474.0579999999998</v>
      </c>
      <c r="G35" s="48">
        <f>+G14+G33</f>
        <v>5441.4380000000001</v>
      </c>
      <c r="H35" s="49">
        <f>+H14+H33</f>
        <v>0.99999999999999989</v>
      </c>
    </row>
    <row r="36" spans="2:9" ht="11.25" customHeight="1">
      <c r="B36" s="50" t="s">
        <v>38</v>
      </c>
      <c r="C36" s="50"/>
      <c r="D36" s="50"/>
      <c r="E36" s="50"/>
      <c r="F36" s="50"/>
      <c r="G36" s="50"/>
      <c r="H36" s="50"/>
    </row>
    <row r="37" spans="2:9" ht="14.25" customHeight="1">
      <c r="B37" s="51"/>
      <c r="C37" s="51"/>
      <c r="D37" s="51"/>
      <c r="E37" s="51"/>
      <c r="F37" s="51"/>
      <c r="G37" s="51"/>
      <c r="H37" s="51"/>
    </row>
    <row r="38" spans="2:9" ht="15.75" customHeight="1">
      <c r="B38" s="3"/>
      <c r="C38" s="3"/>
      <c r="D38" s="3"/>
      <c r="E38" s="3"/>
      <c r="F38" s="3"/>
      <c r="G38" s="3"/>
      <c r="H38" s="3"/>
    </row>
    <row r="39" spans="2:9" ht="13.5" customHeight="1"/>
  </sheetData>
  <mergeCells count="18">
    <mergeCell ref="B36:H36"/>
    <mergeCell ref="B37:H37"/>
    <mergeCell ref="B11:B12"/>
    <mergeCell ref="B14:C14"/>
    <mergeCell ref="B16:B25"/>
    <mergeCell ref="B26:B31"/>
    <mergeCell ref="B33:C33"/>
    <mergeCell ref="B35:C35"/>
    <mergeCell ref="B1:H1"/>
    <mergeCell ref="B2:H2"/>
    <mergeCell ref="B3:H3"/>
    <mergeCell ref="B6:H6"/>
    <mergeCell ref="D7:F7"/>
    <mergeCell ref="G7:G8"/>
    <mergeCell ref="H7:H8"/>
    <mergeCell ref="B8:B9"/>
    <mergeCell ref="C8:C9"/>
    <mergeCell ref="D9:F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 II-5</vt:lpstr>
      <vt:lpstr>'CAP II-5'!Área_de_impresión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David Orellana Zubieta</cp:lastModifiedBy>
  <dcterms:created xsi:type="dcterms:W3CDTF">2014-11-12T19:17:41Z</dcterms:created>
  <dcterms:modified xsi:type="dcterms:W3CDTF">2014-11-12T19:18:18Z</dcterms:modified>
</cp:coreProperties>
</file>